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yakovMG\Downloads\"/>
    </mc:Choice>
  </mc:AlternateContent>
  <bookViews>
    <workbookView xWindow="930" yWindow="0" windowWidth="27870" windowHeight="128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29" i="1" l="1"/>
  <c r="L29" i="1"/>
  <c r="I29" i="1"/>
  <c r="F29" i="1"/>
  <c r="C29" i="1"/>
  <c r="O28" i="1"/>
  <c r="L28" i="1"/>
  <c r="I28" i="1"/>
  <c r="F28" i="1"/>
  <c r="C28" i="1"/>
  <c r="O27" i="1"/>
  <c r="L27" i="1"/>
  <c r="I27" i="1"/>
  <c r="F27" i="1"/>
  <c r="C27" i="1"/>
  <c r="O26" i="1"/>
  <c r="L26" i="1"/>
  <c r="I26" i="1"/>
  <c r="F26" i="1"/>
  <c r="C26" i="1"/>
  <c r="O25" i="1"/>
  <c r="L25" i="1"/>
  <c r="I25" i="1"/>
  <c r="F25" i="1"/>
  <c r="C25" i="1"/>
  <c r="O24" i="1"/>
  <c r="L24" i="1"/>
  <c r="I24" i="1"/>
  <c r="F24" i="1"/>
  <c r="C24" i="1"/>
  <c r="O23" i="1"/>
  <c r="L23" i="1"/>
  <c r="I23" i="1"/>
  <c r="F23" i="1"/>
  <c r="C23" i="1"/>
  <c r="O22" i="1"/>
  <c r="L22" i="1"/>
  <c r="I22" i="1"/>
  <c r="F22" i="1"/>
  <c r="C22" i="1"/>
  <c r="O21" i="1"/>
  <c r="L21" i="1"/>
  <c r="I21" i="1"/>
  <c r="F21" i="1"/>
  <c r="C21" i="1"/>
  <c r="O20" i="1"/>
  <c r="L20" i="1"/>
  <c r="I20" i="1"/>
  <c r="F20" i="1"/>
  <c r="C20" i="1"/>
  <c r="O19" i="1"/>
  <c r="L19" i="1"/>
  <c r="I19" i="1"/>
  <c r="F19" i="1"/>
  <c r="C19" i="1"/>
  <c r="O18" i="1"/>
  <c r="L18" i="1"/>
  <c r="I18" i="1"/>
  <c r="F18" i="1"/>
  <c r="C18" i="1"/>
  <c r="O17" i="1"/>
  <c r="L17" i="1"/>
  <c r="I17" i="1"/>
  <c r="F17" i="1"/>
  <c r="C17" i="1"/>
  <c r="O16" i="1"/>
  <c r="L16" i="1"/>
  <c r="I16" i="1"/>
  <c r="F16" i="1"/>
  <c r="C16" i="1"/>
  <c r="O15" i="1"/>
  <c r="L15" i="1"/>
  <c r="I15" i="1"/>
  <c r="F15" i="1"/>
  <c r="C15" i="1"/>
  <c r="O14" i="1"/>
  <c r="L14" i="1"/>
  <c r="I14" i="1"/>
  <c r="F14" i="1"/>
  <c r="C14" i="1"/>
  <c r="O13" i="1"/>
  <c r="L13" i="1"/>
  <c r="I13" i="1"/>
  <c r="F13" i="1"/>
  <c r="C13" i="1"/>
  <c r="O12" i="1"/>
  <c r="L12" i="1"/>
  <c r="I12" i="1"/>
  <c r="F12" i="1"/>
  <c r="C12" i="1"/>
  <c r="O11" i="1"/>
  <c r="L11" i="1"/>
  <c r="I11" i="1"/>
  <c r="F11" i="1"/>
  <c r="C11" i="1"/>
  <c r="O10" i="1"/>
  <c r="L10" i="1"/>
  <c r="I10" i="1"/>
  <c r="F10" i="1"/>
  <c r="C10" i="1"/>
  <c r="O9" i="1"/>
  <c r="L9" i="1"/>
  <c r="I9" i="1"/>
  <c r="F9" i="1"/>
  <c r="C9" i="1"/>
  <c r="O8" i="1"/>
  <c r="L8" i="1"/>
  <c r="I8" i="1"/>
  <c r="F8" i="1"/>
  <c r="C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O7" i="1"/>
  <c r="L7" i="1"/>
  <c r="I7" i="1"/>
  <c r="F7" i="1"/>
  <c r="C7" i="1"/>
</calcChain>
</file>

<file path=xl/sharedStrings.xml><?xml version="1.0" encoding="utf-8"?>
<sst xmlns="http://schemas.openxmlformats.org/spreadsheetml/2006/main" count="22" uniqueCount="10">
  <si>
    <t>Взносы за 2023 - 2024 гг.</t>
  </si>
  <si>
    <t>№</t>
  </si>
  <si>
    <t>сот.</t>
  </si>
  <si>
    <t>Сумма взносов, руб.</t>
  </si>
  <si>
    <t>22а</t>
  </si>
  <si>
    <t>100А</t>
  </si>
  <si>
    <t>34/1</t>
  </si>
  <si>
    <t>18А</t>
  </si>
  <si>
    <t>108а</t>
  </si>
  <si>
    <t>21а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</si>
</sst>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rgb="FF000000"/>
      <name val="Calibri"/>
      <scheme val="minor"/>
    </font>
    <font>
      <sz val="8"/>
      <name val="Arial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3" fontId="3" fillId="0" borderId="22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tabSelected="1" workbookViewId="0">
      <selection activeCell="A6" sqref="A6"/>
    </sheetView>
  </sheetViews>
  <sheetFormatPr defaultColWidth="16.83203125" defaultRowHeight="15" customHeight="1" x14ac:dyDescent="0.2"/>
  <cols>
    <col min="1" max="2" width="10.1640625" customWidth="1"/>
    <col min="3" max="3" width="26.1640625" customWidth="1"/>
    <col min="4" max="5" width="10.1640625" customWidth="1"/>
    <col min="6" max="6" width="27.6640625" customWidth="1"/>
    <col min="7" max="8" width="10.1640625" customWidth="1"/>
    <col min="9" max="9" width="27.83203125" customWidth="1"/>
    <col min="10" max="11" width="10.1640625" customWidth="1"/>
    <col min="12" max="12" width="27.83203125" customWidth="1"/>
    <col min="13" max="14" width="10.1640625" customWidth="1"/>
    <col min="15" max="15" width="27.1640625" customWidth="1"/>
    <col min="16" max="17" width="10.1640625" customWidth="1"/>
  </cols>
  <sheetData>
    <row r="1" spans="1:17" ht="11.25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1.25" customHeight="1" x14ac:dyDescent="0.2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1"/>
      <c r="Q2" s="1"/>
    </row>
    <row r="3" spans="1:17" ht="11.25" customHeight="1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7" ht="11.25" customHeight="1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7" ht="12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1"/>
    </row>
    <row r="6" spans="1:17" s="26" customFormat="1" ht="38.25" customHeight="1" x14ac:dyDescent="0.2">
      <c r="A6" s="22" t="s">
        <v>1</v>
      </c>
      <c r="B6" s="23" t="s">
        <v>2</v>
      </c>
      <c r="C6" s="24" t="s">
        <v>3</v>
      </c>
      <c r="D6" s="22" t="s">
        <v>1</v>
      </c>
      <c r="E6" s="23" t="s">
        <v>2</v>
      </c>
      <c r="F6" s="24" t="s">
        <v>3</v>
      </c>
      <c r="G6" s="22" t="s">
        <v>1</v>
      </c>
      <c r="H6" s="23" t="s">
        <v>2</v>
      </c>
      <c r="I6" s="24" t="s">
        <v>3</v>
      </c>
      <c r="J6" s="22" t="s">
        <v>1</v>
      </c>
      <c r="K6" s="23" t="s">
        <v>2</v>
      </c>
      <c r="L6" s="24" t="s">
        <v>3</v>
      </c>
      <c r="M6" s="22" t="s">
        <v>1</v>
      </c>
      <c r="N6" s="23" t="s">
        <v>2</v>
      </c>
      <c r="O6" s="25" t="s">
        <v>3</v>
      </c>
    </row>
    <row r="7" spans="1:17" ht="11.25" customHeight="1" x14ac:dyDescent="0.2">
      <c r="A7" s="12">
        <v>1</v>
      </c>
      <c r="B7" s="19">
        <v>8</v>
      </c>
      <c r="C7" s="15">
        <f>ROUND(1689*Лист1!B7+3761,0)</f>
        <v>17273</v>
      </c>
      <c r="D7" s="12">
        <v>22</v>
      </c>
      <c r="E7" s="19">
        <v>4</v>
      </c>
      <c r="F7" s="15">
        <f t="shared" ref="F7:F29" si="0">ROUND(1689*E7+3761,0)</f>
        <v>10517</v>
      </c>
      <c r="G7" s="12">
        <v>43</v>
      </c>
      <c r="H7" s="19">
        <v>8</v>
      </c>
      <c r="I7" s="15">
        <f t="shared" ref="I7:I29" si="1">ROUND(1689*H7+3761,0)</f>
        <v>17273</v>
      </c>
      <c r="J7" s="12">
        <v>66</v>
      </c>
      <c r="K7" s="19">
        <v>8</v>
      </c>
      <c r="L7" s="15">
        <f t="shared" ref="L7:L29" si="2">ROUND(1689*K7+3761,0)</f>
        <v>17273</v>
      </c>
      <c r="M7" s="12">
        <v>89</v>
      </c>
      <c r="N7" s="19">
        <v>8.26</v>
      </c>
      <c r="O7" s="17">
        <f t="shared" ref="O7:O29" si="3">ROUND(1689*N7+3761,0)</f>
        <v>17712</v>
      </c>
    </row>
    <row r="8" spans="1:17" ht="11.25" customHeight="1" x14ac:dyDescent="0.2">
      <c r="A8" s="13">
        <f t="shared" ref="A8:A24" si="4">1+A7</f>
        <v>2</v>
      </c>
      <c r="B8" s="20">
        <v>7.96</v>
      </c>
      <c r="C8" s="15">
        <f>ROUND(1689*Лист1!B8+3761,0)</f>
        <v>17205</v>
      </c>
      <c r="D8" s="13" t="s">
        <v>4</v>
      </c>
      <c r="E8" s="20">
        <v>4</v>
      </c>
      <c r="F8" s="15">
        <f t="shared" si="0"/>
        <v>10517</v>
      </c>
      <c r="G8" s="13">
        <v>44</v>
      </c>
      <c r="H8" s="20">
        <v>8</v>
      </c>
      <c r="I8" s="15">
        <f t="shared" si="1"/>
        <v>17273</v>
      </c>
      <c r="J8" s="13">
        <v>67</v>
      </c>
      <c r="K8" s="20">
        <v>8</v>
      </c>
      <c r="L8" s="15">
        <f t="shared" si="2"/>
        <v>17273</v>
      </c>
      <c r="M8" s="13">
        <v>90</v>
      </c>
      <c r="N8" s="20">
        <v>8.32</v>
      </c>
      <c r="O8" s="17">
        <f t="shared" si="3"/>
        <v>17813</v>
      </c>
      <c r="Q8" s="1"/>
    </row>
    <row r="9" spans="1:17" ht="11.25" customHeight="1" x14ac:dyDescent="0.2">
      <c r="A9" s="13">
        <f t="shared" si="4"/>
        <v>3</v>
      </c>
      <c r="B9" s="20">
        <v>7.96</v>
      </c>
      <c r="C9" s="15">
        <f>ROUND(1689*Лист1!B9+3761,0)</f>
        <v>17205</v>
      </c>
      <c r="D9" s="13">
        <v>23</v>
      </c>
      <c r="E9" s="20">
        <v>8</v>
      </c>
      <c r="F9" s="15">
        <f t="shared" si="0"/>
        <v>17273</v>
      </c>
      <c r="G9" s="13">
        <v>45</v>
      </c>
      <c r="H9" s="20">
        <v>8</v>
      </c>
      <c r="I9" s="15">
        <f t="shared" si="1"/>
        <v>17273</v>
      </c>
      <c r="J9" s="13">
        <v>68</v>
      </c>
      <c r="K9" s="20">
        <v>8.23</v>
      </c>
      <c r="L9" s="15">
        <f t="shared" si="2"/>
        <v>17661</v>
      </c>
      <c r="M9" s="13">
        <v>91</v>
      </c>
      <c r="N9" s="20">
        <v>8.2200000000000006</v>
      </c>
      <c r="O9" s="17">
        <f t="shared" si="3"/>
        <v>17645</v>
      </c>
      <c r="Q9" s="1"/>
    </row>
    <row r="10" spans="1:17" ht="11.25" customHeight="1" x14ac:dyDescent="0.2">
      <c r="A10" s="13">
        <f t="shared" si="4"/>
        <v>4</v>
      </c>
      <c r="B10" s="20">
        <v>7.91</v>
      </c>
      <c r="C10" s="15">
        <f>ROUND(1689*Лист1!B10+3761,0)</f>
        <v>17121</v>
      </c>
      <c r="D10" s="13">
        <v>24</v>
      </c>
      <c r="E10" s="20">
        <v>8</v>
      </c>
      <c r="F10" s="15">
        <f t="shared" si="0"/>
        <v>17273</v>
      </c>
      <c r="G10" s="13">
        <v>46</v>
      </c>
      <c r="H10" s="20">
        <v>8</v>
      </c>
      <c r="I10" s="15">
        <f t="shared" si="1"/>
        <v>17273</v>
      </c>
      <c r="J10" s="13">
        <v>69</v>
      </c>
      <c r="K10" s="20">
        <v>8</v>
      </c>
      <c r="L10" s="15">
        <f t="shared" si="2"/>
        <v>17273</v>
      </c>
      <c r="M10" s="13">
        <v>93</v>
      </c>
      <c r="N10" s="20">
        <v>8.4499999999999993</v>
      </c>
      <c r="O10" s="17">
        <f t="shared" si="3"/>
        <v>18033</v>
      </c>
      <c r="Q10" s="1"/>
    </row>
    <row r="11" spans="1:17" ht="11.25" customHeight="1" x14ac:dyDescent="0.2">
      <c r="A11" s="13">
        <f t="shared" si="4"/>
        <v>5</v>
      </c>
      <c r="B11" s="20">
        <v>8</v>
      </c>
      <c r="C11" s="15">
        <f>ROUND(1689*Лист1!B11+3761,0)</f>
        <v>17273</v>
      </c>
      <c r="D11" s="13">
        <v>25</v>
      </c>
      <c r="E11" s="20">
        <v>8</v>
      </c>
      <c r="F11" s="15">
        <f t="shared" si="0"/>
        <v>17273</v>
      </c>
      <c r="G11" s="13">
        <v>47</v>
      </c>
      <c r="H11" s="20">
        <v>8</v>
      </c>
      <c r="I11" s="15">
        <f t="shared" si="1"/>
        <v>17273</v>
      </c>
      <c r="J11" s="13">
        <v>70</v>
      </c>
      <c r="K11" s="20">
        <v>8.27</v>
      </c>
      <c r="L11" s="15">
        <f t="shared" si="2"/>
        <v>17729</v>
      </c>
      <c r="M11" s="13">
        <v>94</v>
      </c>
      <c r="N11" s="20">
        <v>8.4</v>
      </c>
      <c r="O11" s="17">
        <f t="shared" si="3"/>
        <v>17949</v>
      </c>
      <c r="Q11" s="1"/>
    </row>
    <row r="12" spans="1:17" ht="11.25" customHeight="1" x14ac:dyDescent="0.2">
      <c r="A12" s="13">
        <f t="shared" si="4"/>
        <v>6</v>
      </c>
      <c r="B12" s="20">
        <v>8</v>
      </c>
      <c r="C12" s="15">
        <f>ROUND(1689*Лист1!B12+3761,0)</f>
        <v>17273</v>
      </c>
      <c r="D12" s="13">
        <v>26</v>
      </c>
      <c r="E12" s="20">
        <v>8.24</v>
      </c>
      <c r="F12" s="15">
        <f t="shared" si="0"/>
        <v>17678</v>
      </c>
      <c r="G12" s="13">
        <v>48</v>
      </c>
      <c r="H12" s="20">
        <v>8</v>
      </c>
      <c r="I12" s="15">
        <f t="shared" si="1"/>
        <v>17273</v>
      </c>
      <c r="J12" s="13">
        <v>71</v>
      </c>
      <c r="K12" s="20">
        <v>8</v>
      </c>
      <c r="L12" s="15">
        <f t="shared" si="2"/>
        <v>17273</v>
      </c>
      <c r="M12" s="13">
        <v>95</v>
      </c>
      <c r="N12" s="20">
        <v>8.75</v>
      </c>
      <c r="O12" s="17">
        <f t="shared" si="3"/>
        <v>18540</v>
      </c>
      <c r="Q12" s="1"/>
    </row>
    <row r="13" spans="1:17" ht="11.25" customHeight="1" x14ac:dyDescent="0.2">
      <c r="A13" s="13">
        <f t="shared" si="4"/>
        <v>7</v>
      </c>
      <c r="B13" s="20">
        <v>7.5</v>
      </c>
      <c r="C13" s="15">
        <f>ROUND(1689*Лист1!B13+3761,0)</f>
        <v>16429</v>
      </c>
      <c r="D13" s="13">
        <v>27</v>
      </c>
      <c r="E13" s="20">
        <v>8</v>
      </c>
      <c r="F13" s="15">
        <f t="shared" si="0"/>
        <v>17273</v>
      </c>
      <c r="G13" s="13">
        <v>49</v>
      </c>
      <c r="H13" s="20">
        <v>8</v>
      </c>
      <c r="I13" s="15">
        <f t="shared" si="1"/>
        <v>17273</v>
      </c>
      <c r="J13" s="13">
        <v>72</v>
      </c>
      <c r="K13" s="20">
        <v>8.0500000000000007</v>
      </c>
      <c r="L13" s="15">
        <f t="shared" si="2"/>
        <v>17357</v>
      </c>
      <c r="M13" s="13">
        <v>96</v>
      </c>
      <c r="N13" s="20">
        <v>8</v>
      </c>
      <c r="O13" s="17">
        <f t="shared" si="3"/>
        <v>17273</v>
      </c>
      <c r="Q13" s="1"/>
    </row>
    <row r="14" spans="1:17" ht="11.25" customHeight="1" x14ac:dyDescent="0.2">
      <c r="A14" s="13">
        <f t="shared" si="4"/>
        <v>8</v>
      </c>
      <c r="B14" s="20">
        <v>8</v>
      </c>
      <c r="C14" s="15">
        <f>ROUND(1689*Лист1!B14+3761,0)</f>
        <v>17273</v>
      </c>
      <c r="D14" s="13">
        <v>28</v>
      </c>
      <c r="E14" s="20">
        <v>8</v>
      </c>
      <c r="F14" s="15">
        <f t="shared" si="0"/>
        <v>17273</v>
      </c>
      <c r="G14" s="13">
        <v>50</v>
      </c>
      <c r="H14" s="20">
        <v>8</v>
      </c>
      <c r="I14" s="15">
        <f t="shared" si="1"/>
        <v>17273</v>
      </c>
      <c r="J14" s="13">
        <v>73</v>
      </c>
      <c r="K14" s="20">
        <v>8</v>
      </c>
      <c r="L14" s="15">
        <f t="shared" si="2"/>
        <v>17273</v>
      </c>
      <c r="M14" s="13">
        <v>97</v>
      </c>
      <c r="N14" s="20">
        <v>12</v>
      </c>
      <c r="O14" s="17">
        <f t="shared" si="3"/>
        <v>24029</v>
      </c>
      <c r="Q14" s="1"/>
    </row>
    <row r="15" spans="1:17" ht="11.25" customHeight="1" x14ac:dyDescent="0.2">
      <c r="A15" s="13">
        <f t="shared" si="4"/>
        <v>9</v>
      </c>
      <c r="B15" s="20">
        <v>8</v>
      </c>
      <c r="C15" s="15">
        <f>ROUND(1689*Лист1!B15+3761,0)</f>
        <v>17273</v>
      </c>
      <c r="D15" s="13">
        <v>29</v>
      </c>
      <c r="E15" s="20">
        <v>8</v>
      </c>
      <c r="F15" s="15">
        <f t="shared" si="0"/>
        <v>17273</v>
      </c>
      <c r="G15" s="13">
        <v>51</v>
      </c>
      <c r="H15" s="20">
        <v>7.89</v>
      </c>
      <c r="I15" s="15">
        <f t="shared" si="1"/>
        <v>17087</v>
      </c>
      <c r="J15" s="13">
        <v>74</v>
      </c>
      <c r="K15" s="20">
        <v>8</v>
      </c>
      <c r="L15" s="15">
        <f t="shared" si="2"/>
        <v>17273</v>
      </c>
      <c r="M15" s="13">
        <v>99</v>
      </c>
      <c r="N15" s="20">
        <v>12</v>
      </c>
      <c r="O15" s="17">
        <f t="shared" si="3"/>
        <v>24029</v>
      </c>
      <c r="Q15" s="1"/>
    </row>
    <row r="16" spans="1:17" ht="11.25" customHeight="1" x14ac:dyDescent="0.2">
      <c r="A16" s="13">
        <f t="shared" si="4"/>
        <v>10</v>
      </c>
      <c r="B16" s="20">
        <v>8</v>
      </c>
      <c r="C16" s="15">
        <f>ROUND(1689*Лист1!B16+3761,0)</f>
        <v>17273</v>
      </c>
      <c r="D16" s="13">
        <v>30</v>
      </c>
      <c r="E16" s="20">
        <v>8</v>
      </c>
      <c r="F16" s="15">
        <f t="shared" si="0"/>
        <v>17273</v>
      </c>
      <c r="G16" s="13">
        <v>52</v>
      </c>
      <c r="H16" s="20">
        <v>7.91</v>
      </c>
      <c r="I16" s="15">
        <f t="shared" si="1"/>
        <v>17121</v>
      </c>
      <c r="J16" s="13">
        <v>75</v>
      </c>
      <c r="K16" s="20">
        <v>8</v>
      </c>
      <c r="L16" s="15">
        <f t="shared" si="2"/>
        <v>17273</v>
      </c>
      <c r="M16" s="13">
        <v>100</v>
      </c>
      <c r="N16" s="20">
        <v>4</v>
      </c>
      <c r="O16" s="17">
        <f t="shared" si="3"/>
        <v>10517</v>
      </c>
      <c r="Q16" s="1"/>
    </row>
    <row r="17" spans="1:17" ht="11.25" customHeight="1" x14ac:dyDescent="0.2">
      <c r="A17" s="13">
        <f t="shared" si="4"/>
        <v>11</v>
      </c>
      <c r="B17" s="20">
        <v>8</v>
      </c>
      <c r="C17" s="15">
        <f>ROUND(1689*Лист1!B17+3761,0)</f>
        <v>17273</v>
      </c>
      <c r="D17" s="13">
        <v>31</v>
      </c>
      <c r="E17" s="20">
        <v>8</v>
      </c>
      <c r="F17" s="15">
        <f t="shared" si="0"/>
        <v>17273</v>
      </c>
      <c r="G17" s="13">
        <v>53</v>
      </c>
      <c r="H17" s="20">
        <v>8</v>
      </c>
      <c r="I17" s="15">
        <f t="shared" si="1"/>
        <v>17273</v>
      </c>
      <c r="J17" s="13">
        <v>76</v>
      </c>
      <c r="K17" s="20">
        <v>8.4600000000000009</v>
      </c>
      <c r="L17" s="15">
        <f t="shared" si="2"/>
        <v>18050</v>
      </c>
      <c r="M17" s="13" t="s">
        <v>5</v>
      </c>
      <c r="N17" s="20">
        <v>4</v>
      </c>
      <c r="O17" s="17">
        <f t="shared" si="3"/>
        <v>10517</v>
      </c>
      <c r="Q17" s="1"/>
    </row>
    <row r="18" spans="1:17" ht="11.25" customHeight="1" x14ac:dyDescent="0.2">
      <c r="A18" s="13">
        <f t="shared" si="4"/>
        <v>12</v>
      </c>
      <c r="B18" s="20">
        <v>7.81</v>
      </c>
      <c r="C18" s="15">
        <f>ROUND(1689*Лист1!B18+3761,0)</f>
        <v>16952</v>
      </c>
      <c r="D18" s="13">
        <v>32</v>
      </c>
      <c r="E18" s="20">
        <v>8.14</v>
      </c>
      <c r="F18" s="15">
        <f t="shared" si="0"/>
        <v>17509</v>
      </c>
      <c r="G18" s="13">
        <v>54</v>
      </c>
      <c r="H18" s="20">
        <v>8</v>
      </c>
      <c r="I18" s="15">
        <f t="shared" si="1"/>
        <v>17273</v>
      </c>
      <c r="J18" s="13">
        <v>77</v>
      </c>
      <c r="K18" s="20">
        <v>8</v>
      </c>
      <c r="L18" s="15">
        <f t="shared" si="2"/>
        <v>17273</v>
      </c>
      <c r="M18" s="13">
        <v>101</v>
      </c>
      <c r="N18" s="20">
        <v>8.64</v>
      </c>
      <c r="O18" s="17">
        <f t="shared" si="3"/>
        <v>18354</v>
      </c>
      <c r="Q18" s="1"/>
    </row>
    <row r="19" spans="1:17" ht="11.25" customHeight="1" x14ac:dyDescent="0.2">
      <c r="A19" s="13">
        <f t="shared" si="4"/>
        <v>13</v>
      </c>
      <c r="B19" s="20">
        <v>8</v>
      </c>
      <c r="C19" s="15">
        <f>ROUND(1689*Лист1!B19+3761,0)</f>
        <v>17273</v>
      </c>
      <c r="D19" s="13">
        <v>33</v>
      </c>
      <c r="E19" s="20">
        <v>8</v>
      </c>
      <c r="F19" s="15">
        <f t="shared" si="0"/>
        <v>17273</v>
      </c>
      <c r="G19" s="13">
        <v>55</v>
      </c>
      <c r="H19" s="20">
        <v>8</v>
      </c>
      <c r="I19" s="15">
        <f t="shared" si="1"/>
        <v>17273</v>
      </c>
      <c r="J19" s="13">
        <v>78</v>
      </c>
      <c r="K19" s="20">
        <v>8.25</v>
      </c>
      <c r="L19" s="15">
        <f t="shared" si="2"/>
        <v>17695</v>
      </c>
      <c r="M19" s="13">
        <v>102</v>
      </c>
      <c r="N19" s="20">
        <v>8.8000000000000007</v>
      </c>
      <c r="O19" s="17">
        <f t="shared" si="3"/>
        <v>18624</v>
      </c>
      <c r="Q19" s="1"/>
    </row>
    <row r="20" spans="1:17" ht="11.25" customHeight="1" x14ac:dyDescent="0.2">
      <c r="A20" s="13">
        <f t="shared" si="4"/>
        <v>14</v>
      </c>
      <c r="B20" s="20">
        <v>8</v>
      </c>
      <c r="C20" s="15">
        <f>ROUND(1689*Лист1!B20+3761,0)</f>
        <v>17273</v>
      </c>
      <c r="D20" s="13">
        <v>34</v>
      </c>
      <c r="E20" s="20">
        <v>4.24</v>
      </c>
      <c r="F20" s="15">
        <f t="shared" si="0"/>
        <v>10922</v>
      </c>
      <c r="G20" s="13">
        <v>56</v>
      </c>
      <c r="H20" s="20">
        <v>8</v>
      </c>
      <c r="I20" s="15">
        <f t="shared" si="1"/>
        <v>17273</v>
      </c>
      <c r="J20" s="13">
        <v>79</v>
      </c>
      <c r="K20" s="20">
        <v>8</v>
      </c>
      <c r="L20" s="15">
        <f t="shared" si="2"/>
        <v>17273</v>
      </c>
      <c r="M20" s="13">
        <v>103</v>
      </c>
      <c r="N20" s="20">
        <v>8</v>
      </c>
      <c r="O20" s="17">
        <f t="shared" si="3"/>
        <v>17273</v>
      </c>
      <c r="Q20" s="1"/>
    </row>
    <row r="21" spans="1:17" ht="11.25" customHeight="1" x14ac:dyDescent="0.2">
      <c r="A21" s="13">
        <f t="shared" si="4"/>
        <v>15</v>
      </c>
      <c r="B21" s="20">
        <v>8</v>
      </c>
      <c r="C21" s="15">
        <f>ROUND(1689*Лист1!B21+3761,0)</f>
        <v>17273</v>
      </c>
      <c r="D21" s="13" t="s">
        <v>6</v>
      </c>
      <c r="E21" s="20">
        <v>4</v>
      </c>
      <c r="F21" s="15">
        <f t="shared" si="0"/>
        <v>10517</v>
      </c>
      <c r="G21" s="13">
        <v>57</v>
      </c>
      <c r="H21" s="20">
        <v>8.0399999999999991</v>
      </c>
      <c r="I21" s="15">
        <f t="shared" si="1"/>
        <v>17341</v>
      </c>
      <c r="J21" s="13">
        <v>80</v>
      </c>
      <c r="K21" s="20">
        <v>8</v>
      </c>
      <c r="L21" s="15">
        <f t="shared" si="2"/>
        <v>17273</v>
      </c>
      <c r="M21" s="13">
        <v>104</v>
      </c>
      <c r="N21" s="20">
        <v>8</v>
      </c>
      <c r="O21" s="17">
        <f t="shared" si="3"/>
        <v>17273</v>
      </c>
      <c r="Q21" s="1"/>
    </row>
    <row r="22" spans="1:17" ht="11.25" customHeight="1" x14ac:dyDescent="0.2">
      <c r="A22" s="13">
        <f t="shared" si="4"/>
        <v>16</v>
      </c>
      <c r="B22" s="20">
        <v>8</v>
      </c>
      <c r="C22" s="15">
        <f>ROUND(1689*Лист1!B22+3761,0)</f>
        <v>17273</v>
      </c>
      <c r="D22" s="13">
        <v>35</v>
      </c>
      <c r="E22" s="20">
        <v>7.65</v>
      </c>
      <c r="F22" s="15">
        <f t="shared" si="0"/>
        <v>16682</v>
      </c>
      <c r="G22" s="13">
        <v>58</v>
      </c>
      <c r="H22" s="20">
        <v>8</v>
      </c>
      <c r="I22" s="15">
        <f t="shared" si="1"/>
        <v>17273</v>
      </c>
      <c r="J22" s="13">
        <v>81</v>
      </c>
      <c r="K22" s="20">
        <v>8</v>
      </c>
      <c r="L22" s="15">
        <f t="shared" si="2"/>
        <v>17273</v>
      </c>
      <c r="M22" s="13">
        <v>105</v>
      </c>
      <c r="N22" s="20">
        <v>8</v>
      </c>
      <c r="O22" s="17">
        <f t="shared" si="3"/>
        <v>17273</v>
      </c>
      <c r="Q22" s="1"/>
    </row>
    <row r="23" spans="1:17" ht="11.25" customHeight="1" x14ac:dyDescent="0.2">
      <c r="A23" s="13">
        <f t="shared" si="4"/>
        <v>17</v>
      </c>
      <c r="B23" s="20">
        <v>8</v>
      </c>
      <c r="C23" s="15">
        <f>ROUND(1689*Лист1!B23+3761,0)</f>
        <v>17273</v>
      </c>
      <c r="D23" s="13">
        <v>36</v>
      </c>
      <c r="E23" s="20">
        <v>8</v>
      </c>
      <c r="F23" s="15">
        <f t="shared" si="0"/>
        <v>17273</v>
      </c>
      <c r="G23" s="13">
        <v>59</v>
      </c>
      <c r="H23" s="20">
        <v>7.71</v>
      </c>
      <c r="I23" s="15">
        <f t="shared" si="1"/>
        <v>16783</v>
      </c>
      <c r="J23" s="13">
        <v>82</v>
      </c>
      <c r="K23" s="20">
        <v>8</v>
      </c>
      <c r="L23" s="15">
        <f t="shared" si="2"/>
        <v>17273</v>
      </c>
      <c r="M23" s="13">
        <v>106</v>
      </c>
      <c r="N23" s="20">
        <v>7</v>
      </c>
      <c r="O23" s="17">
        <f t="shared" si="3"/>
        <v>15584</v>
      </c>
      <c r="Q23" s="1"/>
    </row>
    <row r="24" spans="1:17" ht="11.25" customHeight="1" x14ac:dyDescent="0.2">
      <c r="A24" s="13">
        <f t="shared" si="4"/>
        <v>18</v>
      </c>
      <c r="B24" s="20">
        <v>4</v>
      </c>
      <c r="C24" s="15">
        <f>ROUND(1689*Лист1!B24+3761,0)</f>
        <v>10517</v>
      </c>
      <c r="D24" s="13">
        <v>37</v>
      </c>
      <c r="E24" s="20">
        <v>7.91</v>
      </c>
      <c r="F24" s="15">
        <f t="shared" si="0"/>
        <v>17121</v>
      </c>
      <c r="G24" s="13">
        <v>60</v>
      </c>
      <c r="H24" s="20">
        <v>8</v>
      </c>
      <c r="I24" s="15">
        <f t="shared" si="1"/>
        <v>17273</v>
      </c>
      <c r="J24" s="13">
        <v>83</v>
      </c>
      <c r="K24" s="20">
        <v>8</v>
      </c>
      <c r="L24" s="15">
        <f t="shared" si="2"/>
        <v>17273</v>
      </c>
      <c r="M24" s="13">
        <v>107</v>
      </c>
      <c r="N24" s="20">
        <v>6</v>
      </c>
      <c r="O24" s="17">
        <f t="shared" si="3"/>
        <v>13895</v>
      </c>
      <c r="Q24" s="1"/>
    </row>
    <row r="25" spans="1:17" ht="11.25" customHeight="1" x14ac:dyDescent="0.2">
      <c r="A25" s="13" t="s">
        <v>7</v>
      </c>
      <c r="B25" s="20">
        <v>4</v>
      </c>
      <c r="C25" s="15">
        <f>ROUND(1689*Лист1!B25+3761,0)</f>
        <v>10517</v>
      </c>
      <c r="D25" s="13">
        <v>38</v>
      </c>
      <c r="E25" s="20">
        <v>8</v>
      </c>
      <c r="F25" s="15">
        <f t="shared" si="0"/>
        <v>17273</v>
      </c>
      <c r="G25" s="13">
        <v>61</v>
      </c>
      <c r="H25" s="20">
        <v>8</v>
      </c>
      <c r="I25" s="15">
        <f t="shared" si="1"/>
        <v>17273</v>
      </c>
      <c r="J25" s="13">
        <v>84</v>
      </c>
      <c r="K25" s="20">
        <v>8.41</v>
      </c>
      <c r="L25" s="15">
        <f t="shared" si="2"/>
        <v>17965</v>
      </c>
      <c r="M25" s="13">
        <v>108</v>
      </c>
      <c r="N25" s="20">
        <v>4</v>
      </c>
      <c r="O25" s="17">
        <f t="shared" si="3"/>
        <v>10517</v>
      </c>
      <c r="Q25" s="1"/>
    </row>
    <row r="26" spans="1:17" ht="11.25" customHeight="1" x14ac:dyDescent="0.2">
      <c r="A26" s="13">
        <f>1+A24</f>
        <v>19</v>
      </c>
      <c r="B26" s="20">
        <v>8</v>
      </c>
      <c r="C26" s="15">
        <f>ROUND(1689*Лист1!B26+3761,0)</f>
        <v>17273</v>
      </c>
      <c r="D26" s="13">
        <v>39</v>
      </c>
      <c r="E26" s="20">
        <v>8</v>
      </c>
      <c r="F26" s="15">
        <f t="shared" si="0"/>
        <v>17273</v>
      </c>
      <c r="G26" s="13">
        <v>62</v>
      </c>
      <c r="H26" s="20">
        <v>8.1</v>
      </c>
      <c r="I26" s="15">
        <f t="shared" si="1"/>
        <v>17442</v>
      </c>
      <c r="J26" s="13">
        <v>85</v>
      </c>
      <c r="K26" s="20">
        <v>6.02</v>
      </c>
      <c r="L26" s="15">
        <f t="shared" si="2"/>
        <v>13929</v>
      </c>
      <c r="M26" s="13" t="s">
        <v>8</v>
      </c>
      <c r="N26" s="20">
        <v>4</v>
      </c>
      <c r="O26" s="17">
        <f t="shared" si="3"/>
        <v>10517</v>
      </c>
      <c r="Q26" s="1"/>
    </row>
    <row r="27" spans="1:17" ht="11.25" customHeight="1" x14ac:dyDescent="0.2">
      <c r="A27" s="13">
        <f t="shared" ref="A27:A28" si="5">1+A26</f>
        <v>20</v>
      </c>
      <c r="B27" s="20">
        <v>8</v>
      </c>
      <c r="C27" s="15">
        <f>ROUND(1689*Лист1!B27+3761,0)</f>
        <v>17273</v>
      </c>
      <c r="D27" s="13">
        <v>40</v>
      </c>
      <c r="E27" s="20">
        <v>8</v>
      </c>
      <c r="F27" s="15">
        <f t="shared" si="0"/>
        <v>17273</v>
      </c>
      <c r="G27" s="13">
        <v>63</v>
      </c>
      <c r="H27" s="20">
        <v>8</v>
      </c>
      <c r="I27" s="15">
        <f t="shared" si="1"/>
        <v>17273</v>
      </c>
      <c r="J27" s="13">
        <v>86</v>
      </c>
      <c r="K27" s="20">
        <v>8</v>
      </c>
      <c r="L27" s="15">
        <f t="shared" si="2"/>
        <v>17273</v>
      </c>
      <c r="M27" s="13">
        <v>109</v>
      </c>
      <c r="N27" s="20">
        <v>8</v>
      </c>
      <c r="O27" s="17">
        <f t="shared" si="3"/>
        <v>17273</v>
      </c>
      <c r="Q27" s="1"/>
    </row>
    <row r="28" spans="1:17" ht="11.25" customHeight="1" x14ac:dyDescent="0.2">
      <c r="A28" s="13">
        <f t="shared" si="5"/>
        <v>21</v>
      </c>
      <c r="B28" s="20">
        <v>4</v>
      </c>
      <c r="C28" s="15">
        <f>ROUND(1689*Лист1!B28+3761,0)</f>
        <v>10517</v>
      </c>
      <c r="D28" s="13">
        <v>41</v>
      </c>
      <c r="E28" s="20">
        <v>8</v>
      </c>
      <c r="F28" s="15">
        <f t="shared" si="0"/>
        <v>17273</v>
      </c>
      <c r="G28" s="13">
        <v>64</v>
      </c>
      <c r="H28" s="20">
        <v>8</v>
      </c>
      <c r="I28" s="15">
        <f t="shared" si="1"/>
        <v>17273</v>
      </c>
      <c r="J28" s="13">
        <v>87</v>
      </c>
      <c r="K28" s="20">
        <v>8.24</v>
      </c>
      <c r="L28" s="15">
        <f t="shared" si="2"/>
        <v>17678</v>
      </c>
      <c r="M28" s="13">
        <v>110</v>
      </c>
      <c r="N28" s="20">
        <v>3.88</v>
      </c>
      <c r="O28" s="17">
        <f t="shared" si="3"/>
        <v>10314</v>
      </c>
      <c r="Q28" s="1"/>
    </row>
    <row r="29" spans="1:17" ht="11.25" customHeight="1" x14ac:dyDescent="0.2">
      <c r="A29" s="14" t="s">
        <v>9</v>
      </c>
      <c r="B29" s="21">
        <v>3.86</v>
      </c>
      <c r="C29" s="16">
        <f>ROUND(1689*Лист1!B29+3761,0)</f>
        <v>10281</v>
      </c>
      <c r="D29" s="14">
        <v>42</v>
      </c>
      <c r="E29" s="21">
        <v>7.98</v>
      </c>
      <c r="F29" s="16">
        <f t="shared" si="0"/>
        <v>17239</v>
      </c>
      <c r="G29" s="14">
        <v>65</v>
      </c>
      <c r="H29" s="21">
        <v>8</v>
      </c>
      <c r="I29" s="16">
        <f t="shared" si="1"/>
        <v>17273</v>
      </c>
      <c r="J29" s="14">
        <v>88</v>
      </c>
      <c r="K29" s="21">
        <v>8.15</v>
      </c>
      <c r="L29" s="16">
        <f t="shared" si="2"/>
        <v>17526</v>
      </c>
      <c r="M29" s="14">
        <v>111</v>
      </c>
      <c r="N29" s="21">
        <v>4</v>
      </c>
      <c r="O29" s="18">
        <f t="shared" si="3"/>
        <v>10517</v>
      </c>
      <c r="Q29" s="1"/>
    </row>
    <row r="30" spans="1:17" ht="11.25" customHeight="1" x14ac:dyDescent="0.2"/>
    <row r="31" spans="1:17" ht="11.25" customHeight="1" x14ac:dyDescent="0.2"/>
    <row r="32" spans="1:17" ht="11.25" customHeight="1" x14ac:dyDescent="0.2"/>
    <row r="33" ht="11.25" customHeight="1" x14ac:dyDescent="0.2"/>
    <row r="34" ht="11.25" customHeight="1" x14ac:dyDescent="0.2"/>
    <row r="35" ht="11.25" customHeight="1" x14ac:dyDescent="0.2"/>
    <row r="36" ht="11.25" customHeight="1" x14ac:dyDescent="0.2"/>
    <row r="37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6" ht="11.25" customHeight="1" x14ac:dyDescent="0.2"/>
    <row r="47" ht="11.25" customHeight="1" x14ac:dyDescent="0.2"/>
    <row r="48" ht="11.25" customHeight="1" x14ac:dyDescent="0.2"/>
    <row r="49" ht="11.25" customHeight="1" x14ac:dyDescent="0.2"/>
    <row r="50" ht="11.25" customHeight="1" x14ac:dyDescent="0.2"/>
    <row r="51" ht="11.25" customHeight="1" x14ac:dyDescent="0.2"/>
    <row r="52" ht="11.25" customHeight="1" x14ac:dyDescent="0.2"/>
    <row r="53" ht="11.25" customHeight="1" x14ac:dyDescent="0.2"/>
    <row r="54" ht="11.25" customHeight="1" x14ac:dyDescent="0.2"/>
    <row r="55" ht="11.25" customHeight="1" x14ac:dyDescent="0.2"/>
    <row r="56" ht="11.25" customHeight="1" x14ac:dyDescent="0.2"/>
    <row r="57" ht="11.25" customHeight="1" x14ac:dyDescent="0.2"/>
    <row r="58" ht="11.25" customHeight="1" x14ac:dyDescent="0.2"/>
    <row r="59" ht="11.25" customHeight="1" x14ac:dyDescent="0.2"/>
    <row r="60" ht="11.25" customHeight="1" x14ac:dyDescent="0.2"/>
    <row r="61" ht="11.25" customHeight="1" x14ac:dyDescent="0.2"/>
    <row r="62" ht="11.25" customHeight="1" x14ac:dyDescent="0.2"/>
    <row r="63" ht="11.25" customHeight="1" x14ac:dyDescent="0.2"/>
    <row r="64" ht="11.25" customHeight="1" x14ac:dyDescent="0.2"/>
    <row r="65" ht="11.25" customHeight="1" x14ac:dyDescent="0.2"/>
    <row r="66" ht="11.25" customHeight="1" x14ac:dyDescent="0.2"/>
    <row r="67" ht="11.25" customHeight="1" x14ac:dyDescent="0.2"/>
    <row r="68" ht="11.25" customHeight="1" x14ac:dyDescent="0.2"/>
    <row r="69" ht="11.25" customHeight="1" x14ac:dyDescent="0.2"/>
    <row r="70" ht="11.25" customHeight="1" x14ac:dyDescent="0.2"/>
    <row r="71" ht="11.25" customHeight="1" x14ac:dyDescent="0.2"/>
    <row r="72" ht="11.25" customHeight="1" x14ac:dyDescent="0.2"/>
    <row r="73" ht="11.25" customHeight="1" x14ac:dyDescent="0.2"/>
    <row r="74" ht="11.25" customHeight="1" x14ac:dyDescent="0.2"/>
    <row r="75" ht="11.25" customHeight="1" x14ac:dyDescent="0.2"/>
    <row r="76" ht="11.25" customHeight="1" x14ac:dyDescent="0.2"/>
    <row r="77" ht="11.25" customHeight="1" x14ac:dyDescent="0.2"/>
    <row r="78" ht="11.2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  <row r="85" ht="11.25" customHeight="1" x14ac:dyDescent="0.2"/>
    <row r="86" ht="11.25" customHeight="1" x14ac:dyDescent="0.2"/>
    <row r="87" ht="11.25" customHeight="1" x14ac:dyDescent="0.2"/>
    <row r="88" ht="11.25" customHeight="1" x14ac:dyDescent="0.2"/>
    <row r="89" ht="11.25" customHeight="1" x14ac:dyDescent="0.2"/>
    <row r="90" ht="11.25" customHeight="1" x14ac:dyDescent="0.2"/>
    <row r="91" ht="11.25" customHeight="1" x14ac:dyDescent="0.2"/>
    <row r="92" ht="11.25" customHeight="1" x14ac:dyDescent="0.2"/>
    <row r="93" ht="11.25" customHeight="1" x14ac:dyDescent="0.2"/>
    <row r="94" ht="11.25" customHeight="1" x14ac:dyDescent="0.2"/>
    <row r="95" ht="11.25" customHeight="1" x14ac:dyDescent="0.2"/>
    <row r="96" ht="11.25" customHeight="1" x14ac:dyDescent="0.2"/>
    <row r="97" ht="11.25" customHeight="1" x14ac:dyDescent="0.2"/>
    <row r="98" ht="11.25" customHeight="1" x14ac:dyDescent="0.2"/>
    <row r="99" ht="11.25" customHeight="1" x14ac:dyDescent="0.2"/>
    <row r="100" ht="11.25" customHeight="1" x14ac:dyDescent="0.2"/>
  </sheetData>
  <mergeCells count="1">
    <mergeCell ref="A2:O5"/>
  </mergeCells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Бережинский</dc:creator>
  <cp:keywords>Смета</cp:keywords>
  <cp:lastModifiedBy>PolyakovMG</cp:lastModifiedBy>
  <cp:lastPrinted>2023-06-12T10:01:35Z</cp:lastPrinted>
  <dcterms:created xsi:type="dcterms:W3CDTF">2021-06-15T19:38:47Z</dcterms:created>
  <dcterms:modified xsi:type="dcterms:W3CDTF">2023-06-20T11:56:14Z</dcterms:modified>
</cp:coreProperties>
</file>